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NyaVerksamhet\10_MyndÖvergrip\100_Övergrip\Kommunikation\Webb\Extrawebbar\Miljösamverkan Sverige\MSS tillfälliga filer migrering\"/>
    </mc:Choice>
  </mc:AlternateContent>
  <xr:revisionPtr revIDLastSave="0" documentId="13_ncr:1_{CE092257-612D-4FF1-BD3E-2FBBECB66D45}" xr6:coauthVersionLast="45" xr6:coauthVersionMax="45" xr10:uidLastSave="{00000000-0000-0000-0000-000000000000}"/>
  <bookViews>
    <workbookView xWindow="-108" yWindow="-108" windowWidth="23256" windowHeight="12576" xr2:uid="{C178EBA7-B6EB-4DBE-9411-F5529A8AFAAD}"/>
  </bookViews>
  <sheets>
    <sheet name="Ammoniak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8" i="1" l="1"/>
  <c r="G18" i="1" s="1"/>
  <c r="H18" i="1" s="1"/>
  <c r="I18" i="1" s="1"/>
  <c r="F17" i="1"/>
  <c r="G17" i="1" s="1"/>
  <c r="H17" i="1" s="1"/>
  <c r="I17" i="1" s="1"/>
</calcChain>
</file>

<file path=xl/sharedStrings.xml><?xml version="1.0" encoding="utf-8"?>
<sst xmlns="http://schemas.openxmlformats.org/spreadsheetml/2006/main" count="12" uniqueCount="12">
  <si>
    <t>Halten ammoniak-kväve ska beräknas enligt följande formel:</t>
  </si>
  <si>
    <t>Fyll i temperatur, pH och halten NH4-N (gröna rutor), så räknar excel ut halten ammoniak-kväve (µg/l)</t>
  </si>
  <si>
    <t>temp °C</t>
  </si>
  <si>
    <t>pH</t>
  </si>
  <si>
    <t>NH4-N mg/l</t>
  </si>
  <si>
    <t>Temp K</t>
  </si>
  <si>
    <t>pKa</t>
  </si>
  <si>
    <t>Fraktion NH3-N</t>
  </si>
  <si>
    <t>Halt NH3-N (µg/l)</t>
  </si>
  <si>
    <t xml:space="preserve">Exempel </t>
  </si>
  <si>
    <t>OBS! Kom ihåg att spara dina beräkningar på din egen dator.</t>
  </si>
  <si>
    <t xml:space="preserve">Beräkna halten ammoniak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</si>
</sst>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rgb="FFF8F8F8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</cellStyleXfs>
  <cellXfs count="10">
    <xf numFmtId="0" fontId="0" fillId="0" borderId="0" xfId="0"/>
    <xf numFmtId="0" fontId="1" fillId="4" borderId="1" xfId="1" applyFill="1" applyBorder="1"/>
    <xf numFmtId="0" fontId="2" fillId="4" borderId="1" xfId="1" applyFont="1" applyFill="1" applyBorder="1"/>
    <xf numFmtId="0" fontId="1" fillId="3" borderId="1" xfId="2" applyBorder="1"/>
    <xf numFmtId="0" fontId="0" fillId="5" borderId="0" xfId="0" applyFill="1"/>
    <xf numFmtId="0" fontId="0" fillId="5" borderId="0" xfId="0" applyFill="1" applyAlignment="1">
      <alignment horizontal="center"/>
    </xf>
    <xf numFmtId="0" fontId="4" fillId="5" borderId="0" xfId="0" applyFont="1" applyFill="1"/>
    <xf numFmtId="0" fontId="2" fillId="5" borderId="0" xfId="0" applyFont="1" applyFill="1"/>
    <xf numFmtId="0" fontId="5" fillId="5" borderId="0" xfId="0" applyFont="1" applyFill="1"/>
    <xf numFmtId="0" fontId="3" fillId="5" borderId="0" xfId="0" applyFont="1" applyFill="1" applyAlignment="1">
      <alignment horizontal="center"/>
    </xf>
  </cellXfs>
  <cellStyles count="3">
    <cellStyle name="20 % - Dekorfärg3" xfId="1" builtinId="38"/>
    <cellStyle name="20 % - Dekorfärg6" xfId="2" builtinId="50"/>
    <cellStyle name="Normal" xfId="0" builtinId="0"/>
  </cellStyles>
  <dxfs count="0"/>
  <tableStyles count="0" defaultTableStyle="TableStyleMedium2" defaultPivotStyle="PivotStyleLight16"/>
  <colors>
    <mruColors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114300</xdr:rowOff>
    </xdr:from>
    <xdr:to>
      <xdr:col>5</xdr:col>
      <xdr:colOff>285199</xdr:colOff>
      <xdr:row>10</xdr:row>
      <xdr:rowOff>9419</xdr:rowOff>
    </xdr:to>
    <xdr:pic>
      <xdr:nvPicPr>
        <xdr:cNvPr id="2" name="Bildobjekt 1" descr="Formel för uträkning av halten ammoniak-kväve.">
          <a:extLst>
            <a:ext uri="{FF2B5EF4-FFF2-40B4-BE49-F238E27FC236}">
              <a16:creationId xmlns:a16="http://schemas.microsoft.com/office/drawing/2014/main" id="{1B230F64-395F-4FCC-8834-AA46246AC6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409700"/>
          <a:ext cx="4409524" cy="847619"/>
        </a:xfrm>
        <a:prstGeom prst="rect">
          <a:avLst/>
        </a:prstGeom>
        <a:ln w="12700" cap="sq">
          <a:solidFill>
            <a:srgbClr val="000000"/>
          </a:solidFill>
          <a:miter lim="800000"/>
        </a:ln>
        <a:effectLst>
          <a:outerShdw blurRad="57150" dist="50800" dir="2700000" algn="tl" rotWithShape="0">
            <a:srgbClr val="000000">
              <a:alpha val="40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482256-F1AD-4CF3-887A-7E1685B46A58}">
  <dimension ref="B2:J25"/>
  <sheetViews>
    <sheetView tabSelected="1" workbookViewId="0">
      <selection activeCell="K7" sqref="K7"/>
    </sheetView>
  </sheetViews>
  <sheetFormatPr defaultColWidth="9.109375" defaultRowHeight="14.4" x14ac:dyDescent="0.3"/>
  <cols>
    <col min="1" max="1" width="9.109375" style="4"/>
    <col min="2" max="2" width="32.109375" style="4" customWidth="1"/>
    <col min="3" max="4" width="9.109375" style="4"/>
    <col min="5" max="5" width="11.44140625" style="4" customWidth="1"/>
    <col min="6" max="7" width="9.109375" style="4"/>
    <col min="8" max="8" width="17.109375" style="4" customWidth="1"/>
    <col min="9" max="9" width="25.6640625" style="4" customWidth="1"/>
    <col min="10" max="16384" width="9.109375" style="4"/>
  </cols>
  <sheetData>
    <row r="2" spans="2:10" ht="25.8" x14ac:dyDescent="0.5">
      <c r="B2" s="5"/>
      <c r="C2" s="5"/>
      <c r="D2" s="5"/>
      <c r="E2" s="9" t="s">
        <v>11</v>
      </c>
      <c r="F2" s="5"/>
      <c r="G2" s="5"/>
      <c r="H2" s="5"/>
      <c r="I2" s="5"/>
      <c r="J2" s="5"/>
    </row>
    <row r="4" spans="2:10" ht="15.6" x14ac:dyDescent="0.3">
      <c r="B4" s="6" t="s">
        <v>0</v>
      </c>
    </row>
    <row r="14" spans="2:10" x14ac:dyDescent="0.3">
      <c r="B14" s="7" t="s">
        <v>1</v>
      </c>
      <c r="C14" s="7"/>
      <c r="D14" s="7"/>
      <c r="E14" s="7"/>
      <c r="F14" s="7"/>
      <c r="G14" s="7"/>
      <c r="H14" s="7"/>
    </row>
    <row r="16" spans="2:10" x14ac:dyDescent="0.3">
      <c r="B16" s="1"/>
      <c r="C16" s="2" t="s">
        <v>2</v>
      </c>
      <c r="D16" s="2" t="s">
        <v>3</v>
      </c>
      <c r="E16" s="2" t="s">
        <v>4</v>
      </c>
      <c r="F16" s="2" t="s">
        <v>5</v>
      </c>
      <c r="G16" s="2" t="s">
        <v>6</v>
      </c>
      <c r="H16" s="2" t="s">
        <v>7</v>
      </c>
      <c r="I16" s="2" t="s">
        <v>8</v>
      </c>
    </row>
    <row r="17" spans="2:9" x14ac:dyDescent="0.3">
      <c r="B17" s="2" t="s">
        <v>9</v>
      </c>
      <c r="C17" s="1">
        <v>20</v>
      </c>
      <c r="D17" s="1">
        <v>8</v>
      </c>
      <c r="E17" s="1">
        <v>0.3</v>
      </c>
      <c r="F17" s="1">
        <f t="shared" ref="F17:F18" si="0">273.15+C17</f>
        <v>293.14999999999998</v>
      </c>
      <c r="G17" s="1">
        <f t="shared" ref="G17:G18" si="1">0.0901821+2729.92/F17</f>
        <v>9.4025477830973916</v>
      </c>
      <c r="H17" s="1">
        <f t="shared" ref="H17:H18" si="2">1/(10^(G17-D17)+1)</f>
        <v>3.8071080140764185E-2</v>
      </c>
      <c r="I17" s="1">
        <f>(E17*H17)*1000</f>
        <v>11.421324042229255</v>
      </c>
    </row>
    <row r="18" spans="2:9" x14ac:dyDescent="0.3">
      <c r="B18" s="1"/>
      <c r="C18" s="3"/>
      <c r="D18" s="3"/>
      <c r="E18" s="3"/>
      <c r="F18" s="1">
        <f t="shared" si="0"/>
        <v>273.14999999999998</v>
      </c>
      <c r="G18" s="1">
        <f t="shared" si="1"/>
        <v>10.084397732436392</v>
      </c>
      <c r="H18" s="1">
        <f t="shared" si="2"/>
        <v>8.2338370423000067E-11</v>
      </c>
      <c r="I18" s="1">
        <f>(E18*H18)*1000</f>
        <v>0</v>
      </c>
    </row>
    <row r="19" spans="2:9" ht="24.75" customHeight="1" x14ac:dyDescent="0.3">
      <c r="B19" s="1"/>
      <c r="C19" s="1"/>
      <c r="D19" s="1"/>
      <c r="E19" s="1"/>
      <c r="F19" s="1"/>
      <c r="G19" s="1"/>
      <c r="H19" s="1"/>
      <c r="I19" s="1"/>
    </row>
    <row r="20" spans="2:9" x14ac:dyDescent="0.3">
      <c r="B20" s="1"/>
      <c r="C20" s="1"/>
      <c r="D20" s="1"/>
      <c r="E20" s="1"/>
      <c r="F20" s="1"/>
      <c r="G20" s="1"/>
      <c r="H20" s="1"/>
      <c r="I20" s="1"/>
    </row>
    <row r="21" spans="2:9" x14ac:dyDescent="0.3">
      <c r="B21" s="1"/>
      <c r="C21" s="1"/>
      <c r="D21" s="1"/>
      <c r="E21" s="1"/>
      <c r="F21" s="1"/>
      <c r="G21" s="1"/>
      <c r="H21" s="1"/>
      <c r="I21" s="1"/>
    </row>
    <row r="22" spans="2:9" x14ac:dyDescent="0.3">
      <c r="B22" s="1"/>
      <c r="C22" s="1"/>
      <c r="D22" s="1"/>
      <c r="E22" s="1"/>
      <c r="F22" s="1"/>
      <c r="G22" s="1"/>
      <c r="H22" s="1"/>
      <c r="I22" s="1"/>
    </row>
    <row r="24" spans="2:9" ht="18" x14ac:dyDescent="0.35">
      <c r="B24" s="8" t="s">
        <v>10</v>
      </c>
    </row>
    <row r="25" spans="2:9" ht="18" x14ac:dyDescent="0.35"/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A2F95BA68E00549B29695701481801A" ma:contentTypeVersion="7" ma:contentTypeDescription="Skapa ett nytt dokument." ma:contentTypeScope="" ma:versionID="fd6e80d1f319f8c3257aee2b682a01dd">
  <xsd:schema xmlns:xsd="http://www.w3.org/2001/XMLSchema" xmlns:xs="http://www.w3.org/2001/XMLSchema" xmlns:p="http://schemas.microsoft.com/office/2006/metadata/properties" xmlns:ns1="http://schemas.microsoft.com/sharepoint/v3" xmlns:ns2="c963f940-bb46-447c-a0f4-f67cc4db45ba" targetNamespace="http://schemas.microsoft.com/office/2006/metadata/properties" ma:root="true" ma:fieldsID="354f43d5ce03bfef3c5d1be9db4df236" ns1:_="" ns2:_="">
    <xsd:import namespace="http://schemas.microsoft.com/sharepoint/v3"/>
    <xsd:import namespace="c963f940-bb46-447c-a0f4-f67cc4db45ba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F_x00f6_rfattare" minOccurs="0"/>
                <xsd:element ref="ns2:Serienummer" minOccurs="0"/>
                <xsd:element ref="ns2:L_x00f6_pnummer" minOccurs="0"/>
                <xsd:element ref="ns2:Verksamhet" minOccurs="0"/>
                <xsd:element ref="ns2:_x00c5_rtal" minOccurs="0"/>
                <xsd:element ref="ns2:Beskrivning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malagt startdatum" ma:description="Schemalagt startdatum är en webbplatskolumn som skapas via publiceringsfunktionen. Den används för att ange datum och tid för när sidan ska visas för besökare på webbplatsen för första gången." ma:hidden="true" ma:internalName="PublishingStartDate">
      <xsd:simpleType>
        <xsd:restriction base="dms:Unknown"/>
      </xsd:simpleType>
    </xsd:element>
    <xsd:element name="PublishingExpirationDate" ma:index="9" nillable="true" ma:displayName="Schemalagt slutdatum" ma:description="Schemalagt slutdatum är en webbplatskolumn som skapas via publiceringsfunktionen. Den används för att ange datum och tid för när sidan inte längre ska visas för besökare på webbplatsen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63f940-bb46-447c-a0f4-f67cc4db45ba" elementFormDefault="qualified">
    <xsd:import namespace="http://schemas.microsoft.com/office/2006/documentManagement/types"/>
    <xsd:import namespace="http://schemas.microsoft.com/office/infopath/2007/PartnerControls"/>
    <xsd:element name="F_x00f6_rfattare" ma:index="10" nillable="true" ma:displayName="Författare" ma:internalName="F_x00f6_rfattare">
      <xsd:simpleType>
        <xsd:restriction base="dms:Text"/>
      </xsd:simpleType>
    </xsd:element>
    <xsd:element name="Serienummer" ma:index="11" nillable="true" ma:displayName="Serienummer" ma:internalName="Serienummer">
      <xsd:simpleType>
        <xsd:restriction base="dms:Text"/>
      </xsd:simpleType>
    </xsd:element>
    <xsd:element name="L_x00f6_pnummer" ma:index="12" nillable="true" ma:displayName="Löpnummer" ma:internalName="L_x00f6_pnummer">
      <xsd:simpleType>
        <xsd:restriction base="dms:Text"/>
      </xsd:simpleType>
    </xsd:element>
    <xsd:element name="Verksamhet" ma:index="13" nillable="true" ma:displayName="Verksamhet" ma:internalName="Verksamhet">
      <xsd:simpleType>
        <xsd:restriction base="dms:Text"/>
      </xsd:simpleType>
    </xsd:element>
    <xsd:element name="_x00c5_rtal" ma:index="14" nillable="true" ma:displayName="Årtal" ma:internalName="_x00c5_rtal">
      <xsd:simpleType>
        <xsd:restriction base="dms:Text"/>
      </xsd:simpleType>
    </xsd:element>
    <xsd:element name="Beskrivning" ma:index="15" nillable="true" ma:displayName="Beskrivning" ma:internalName="Beskrivning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_x00f6_rfattare xmlns="c963f940-bb46-447c-a0f4-f67cc4db45ba" xsi:nil="true"/>
    <_x00c5_rtal xmlns="c963f940-bb46-447c-a0f4-f67cc4db45ba">2019</_x00c5_rtal>
    <L_x00f6_pnummer xmlns="c963f940-bb46-447c-a0f4-f67cc4db45ba" xsi:nil="true"/>
    <Serienummer xmlns="c963f940-bb46-447c-a0f4-f67cc4db45ba" xsi:nil="true"/>
    <Beskrivning xmlns="c963f940-bb46-447c-a0f4-f67cc4db45ba" xsi:nil="true"/>
    <PublishingExpirationDate xmlns="http://schemas.microsoft.com/sharepoint/v3" xsi:nil="true"/>
    <PublishingStartDate xmlns="http://schemas.microsoft.com/sharepoint/v3" xsi:nil="true"/>
    <Verksamhet xmlns="c963f940-bb46-447c-a0f4-f67cc4db45ba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CEAB90E-0BAD-4E11-82CE-3C48A0A2B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963f940-bb46-447c-a0f4-f67cc4db45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9253BEC-97B3-4620-85EC-3379DF613E15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  <ds:schemaRef ds:uri="c963f940-bb46-447c-a0f4-f67cc4db45ba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7F6F16C0-4A46-4551-B81F-7954E520430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Ammoniak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Lif Carina</dc:creator>
  <cp:lastModifiedBy>Edgren Ida</cp:lastModifiedBy>
  <dcterms:created xsi:type="dcterms:W3CDTF">2019-05-23T12:44:56Z</dcterms:created>
  <dcterms:modified xsi:type="dcterms:W3CDTF">2021-02-15T13:09:22Z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0x0101003A2F95BA68E00549B29695701481801A</vt:lpwstr>
  </property>
</Properties>
</file>